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335" windowHeight="5970"/>
  </bookViews>
  <sheets>
    <sheet name="一般公共预算财政拨款收入支出决算批复表" sheetId="1" r:id="rId1"/>
  </sheets>
  <calcPr calcId="144525"/>
</workbook>
</file>

<file path=xl/calcChain.xml><?xml version="1.0" encoding="utf-8"?>
<calcChain xmlns="http://schemas.openxmlformats.org/spreadsheetml/2006/main">
  <c r="K22" i="1" l="1"/>
  <c r="M21" i="1"/>
  <c r="K21" i="1" s="1"/>
  <c r="K20" i="1"/>
  <c r="K19" i="1"/>
  <c r="K18" i="1"/>
  <c r="M17" i="1"/>
  <c r="K17" i="1" s="1"/>
  <c r="M16" i="1"/>
  <c r="K16" i="1" s="1"/>
  <c r="K15" i="1"/>
  <c r="M14" i="1"/>
  <c r="K14" i="1" s="1"/>
  <c r="K13" i="1"/>
  <c r="M12" i="1"/>
  <c r="K12" i="1"/>
  <c r="M10" i="1"/>
  <c r="K10" i="1" s="1"/>
  <c r="K9" i="1"/>
  <c r="K8" i="1"/>
  <c r="K11" i="1"/>
  <c r="L7" i="1"/>
  <c r="H8" i="1"/>
  <c r="H9" i="1"/>
  <c r="H13" i="1"/>
  <c r="H15" i="1"/>
  <c r="H18" i="1"/>
  <c r="H19" i="1"/>
  <c r="H20" i="1"/>
  <c r="H21" i="1"/>
  <c r="H22" i="1"/>
  <c r="I7" i="1"/>
  <c r="J21" i="1"/>
  <c r="J16" i="1"/>
  <c r="H16" i="1" s="1"/>
  <c r="J17" i="1"/>
  <c r="H17" i="1" s="1"/>
  <c r="H11" i="1"/>
  <c r="J14" i="1"/>
  <c r="H14" i="1" s="1"/>
  <c r="J10" i="1"/>
  <c r="J12" i="1"/>
  <c r="H12" i="1" s="1"/>
  <c r="J7" i="1" l="1"/>
  <c r="H7" i="1" s="1"/>
  <c r="H10" i="1"/>
  <c r="M7" i="1"/>
  <c r="K7" i="1" s="1"/>
</calcChain>
</file>

<file path=xl/sharedStrings.xml><?xml version="1.0" encoding="utf-8"?>
<sst xmlns="http://schemas.openxmlformats.org/spreadsheetml/2006/main" count="89" uniqueCount="54">
  <si>
    <t>金额单位：元</t>
  </si>
  <si>
    <t>科目编码</t>
  </si>
  <si>
    <t>科目名称</t>
  </si>
  <si>
    <t>年初结转和结余</t>
  </si>
  <si>
    <t>本年收入</t>
  </si>
  <si>
    <t>本年支出</t>
  </si>
  <si>
    <t>年末结转和结余</t>
  </si>
  <si>
    <t>合计</t>
  </si>
  <si>
    <t>基本支出结转</t>
  </si>
  <si>
    <t>项目支出结转和结余</t>
  </si>
  <si>
    <t>基本
支出</t>
  </si>
  <si>
    <t>项目
支出</t>
  </si>
  <si>
    <t>项目支出结转</t>
  </si>
  <si>
    <t>项目支出结余</t>
  </si>
  <si>
    <t>类</t>
  </si>
  <si>
    <t>款</t>
  </si>
  <si>
    <t>项</t>
  </si>
  <si>
    <t>栏次</t>
  </si>
  <si>
    <t>01</t>
  </si>
  <si>
    <t>行政运行</t>
  </si>
  <si>
    <t>注：1.本表依据《一般公共预算财政拨款收入支出决算表》（财决07表）进行批复。</t>
  </si>
  <si>
    <r>
      <t xml:space="preserve">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.本表批复到项级科目。</t>
    </r>
  </si>
  <si>
    <t>212</t>
    <phoneticPr fontId="23" type="noConversion"/>
  </si>
  <si>
    <t>01</t>
    <phoneticPr fontId="23" type="noConversion"/>
  </si>
  <si>
    <t>211</t>
    <phoneticPr fontId="23" type="noConversion"/>
  </si>
  <si>
    <t>02</t>
    <phoneticPr fontId="23" type="noConversion"/>
  </si>
  <si>
    <r>
      <t>0</t>
    </r>
    <r>
      <rPr>
        <sz val="12"/>
        <rFont val="宋体"/>
        <family val="3"/>
        <charset val="134"/>
      </rPr>
      <t>3</t>
    </r>
    <phoneticPr fontId="23" type="noConversion"/>
  </si>
  <si>
    <t>03</t>
    <phoneticPr fontId="23" type="noConversion"/>
  </si>
  <si>
    <r>
      <t>0</t>
    </r>
    <r>
      <rPr>
        <sz val="12"/>
        <rFont val="宋体"/>
        <family val="3"/>
        <charset val="134"/>
      </rPr>
      <t>1</t>
    </r>
    <phoneticPr fontId="23" type="noConversion"/>
  </si>
  <si>
    <r>
      <t>0</t>
    </r>
    <r>
      <rPr>
        <sz val="12"/>
        <rFont val="宋体"/>
        <family val="3"/>
        <charset val="134"/>
      </rPr>
      <t>2</t>
    </r>
    <phoneticPr fontId="23" type="noConversion"/>
  </si>
  <si>
    <r>
      <t>0</t>
    </r>
    <r>
      <rPr>
        <sz val="12"/>
        <rFont val="宋体"/>
        <family val="3"/>
        <charset val="134"/>
      </rPr>
      <t>9</t>
    </r>
    <phoneticPr fontId="23" type="noConversion"/>
  </si>
  <si>
    <t>05</t>
    <phoneticPr fontId="23" type="noConversion"/>
  </si>
  <si>
    <t>06</t>
    <phoneticPr fontId="23" type="noConversion"/>
  </si>
  <si>
    <t>99</t>
    <phoneticPr fontId="23" type="noConversion"/>
  </si>
  <si>
    <t>214</t>
    <phoneticPr fontId="23" type="noConversion"/>
  </si>
  <si>
    <t>220</t>
    <phoneticPr fontId="23" type="noConversion"/>
  </si>
  <si>
    <r>
      <t>0</t>
    </r>
    <r>
      <rPr>
        <sz val="12"/>
        <rFont val="宋体"/>
        <family val="3"/>
        <charset val="134"/>
      </rPr>
      <t>6</t>
    </r>
    <phoneticPr fontId="23" type="noConversion"/>
  </si>
  <si>
    <t>11</t>
    <phoneticPr fontId="23" type="noConversion"/>
  </si>
  <si>
    <t>18</t>
    <phoneticPr fontId="23" type="noConversion"/>
  </si>
  <si>
    <t>海岛和海域保护</t>
    <phoneticPr fontId="23" type="noConversion"/>
  </si>
  <si>
    <t>建设项目环评审查与监督</t>
    <phoneticPr fontId="23" type="noConversion"/>
  </si>
  <si>
    <t>大气</t>
    <phoneticPr fontId="23" type="noConversion"/>
  </si>
  <si>
    <t>生态环境监测与信息</t>
    <phoneticPr fontId="23" type="noConversion"/>
  </si>
  <si>
    <t>一般行政管理事务</t>
    <phoneticPr fontId="23" type="noConversion"/>
  </si>
  <si>
    <t>住宅建设与房地产市场监管</t>
    <phoneticPr fontId="23" type="noConversion"/>
  </si>
  <si>
    <t>城乡社区规划与管理</t>
    <phoneticPr fontId="23" type="noConversion"/>
  </si>
  <si>
    <t>小城镇基础设施建设</t>
    <phoneticPr fontId="23" type="noConversion"/>
  </si>
  <si>
    <t>城乡社区环境卫生</t>
    <phoneticPr fontId="23" type="noConversion"/>
  </si>
  <si>
    <t>建设市场管理与监督</t>
    <phoneticPr fontId="23" type="noConversion"/>
  </si>
  <si>
    <t>其他城乡社区支出</t>
    <phoneticPr fontId="23" type="noConversion"/>
  </si>
  <si>
    <t>交通运输信息化建设</t>
    <phoneticPr fontId="23" type="noConversion"/>
  </si>
  <si>
    <t>公共交通运营补助</t>
    <phoneticPr fontId="23" type="noConversion"/>
  </si>
  <si>
    <t>土地资源利用与保护</t>
    <phoneticPr fontId="23" type="noConversion"/>
  </si>
  <si>
    <t>一般公共预算财政拨款收入支出决算批复表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</si>
</sst>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24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华文中宋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5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3" fillId="5" borderId="8" applyNumberFormat="0" applyFont="0" applyAlignment="0" applyProtection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3" fillId="5" borderId="8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4" borderId="0" xfId="1" applyFont="1" applyFill="1" applyAlignment="1">
      <alignment vertical="center"/>
    </xf>
    <xf numFmtId="176" fontId="1" fillId="4" borderId="0" xfId="1" applyNumberFormat="1" applyFont="1" applyFill="1" applyAlignment="1">
      <alignment vertical="center"/>
    </xf>
    <xf numFmtId="176" fontId="1" fillId="4" borderId="0" xfId="1" applyNumberFormat="1" applyFont="1" applyFill="1" applyAlignment="1">
      <alignment horizontal="right" vertical="center"/>
    </xf>
    <xf numFmtId="176" fontId="1" fillId="0" borderId="10" xfId="1" applyNumberFormat="1" applyFill="1" applyBorder="1" applyAlignment="1">
      <alignment horizontal="center" vertical="center" wrapText="1"/>
    </xf>
    <xf numFmtId="176" fontId="1" fillId="0" borderId="13" xfId="1" applyNumberFormat="1" applyFill="1" applyBorder="1" applyAlignment="1">
      <alignment horizontal="centerContinuous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49" fontId="20" fillId="0" borderId="10" xfId="1" applyNumberFormat="1" applyFont="1" applyFill="1" applyBorder="1" applyAlignment="1">
      <alignment horizontal="center" vertical="center" wrapText="1"/>
    </xf>
    <xf numFmtId="49" fontId="1" fillId="4" borderId="0" xfId="1" applyNumberFormat="1" applyFill="1" applyAlignment="1">
      <alignment vertical="center"/>
    </xf>
    <xf numFmtId="49" fontId="1" fillId="4" borderId="0" xfId="1" applyNumberFormat="1" applyFont="1" applyFill="1" applyAlignment="1">
      <alignment vertical="center"/>
    </xf>
    <xf numFmtId="0" fontId="1" fillId="0" borderId="13" xfId="1" applyNumberFormat="1" applyFont="1" applyFill="1" applyBorder="1" applyAlignment="1">
      <alignment horizontal="center" vertical="center" wrapText="1"/>
    </xf>
    <xf numFmtId="43" fontId="1" fillId="0" borderId="10" xfId="1" applyNumberFormat="1" applyFont="1" applyFill="1" applyBorder="1" applyAlignment="1">
      <alignment horizontal="center" vertical="center" wrapText="1"/>
    </xf>
    <xf numFmtId="43" fontId="1" fillId="0" borderId="13" xfId="1" applyNumberFormat="1" applyFont="1" applyFill="1" applyBorder="1" applyAlignment="1">
      <alignment horizontal="center" vertical="center" wrapText="1"/>
    </xf>
    <xf numFmtId="43" fontId="20" fillId="0" borderId="1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 wrapText="1"/>
    </xf>
    <xf numFmtId="43" fontId="21" fillId="0" borderId="10" xfId="1" applyNumberFormat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>
      <alignment horizontal="center" vertical="center" wrapText="1"/>
    </xf>
    <xf numFmtId="0" fontId="1" fillId="0" borderId="0" xfId="43" applyFont="1" applyAlignment="1">
      <alignment vertical="center"/>
    </xf>
    <xf numFmtId="176" fontId="1" fillId="0" borderId="0" xfId="43" applyNumberFormat="1" applyFont="1" applyAlignment="1">
      <alignment vertical="center"/>
    </xf>
    <xf numFmtId="49" fontId="1" fillId="0" borderId="12" xfId="43" applyNumberFormat="1" applyFont="1" applyFill="1" applyBorder="1" applyAlignment="1">
      <alignment horizontal="center" vertical="center" wrapText="1"/>
    </xf>
    <xf numFmtId="49" fontId="1" fillId="0" borderId="0" xfId="43" applyNumberFormat="1" applyFont="1" applyAlignment="1">
      <alignment vertical="center"/>
    </xf>
    <xf numFmtId="49" fontId="1" fillId="0" borderId="11" xfId="43" applyNumberFormat="1" applyFont="1" applyFill="1" applyBorder="1" applyAlignment="1">
      <alignment horizontal="center" vertical="center" wrapText="1"/>
    </xf>
    <xf numFmtId="43" fontId="1" fillId="0" borderId="12" xfId="43" applyNumberFormat="1" applyFont="1" applyFill="1" applyBorder="1" applyAlignment="1">
      <alignment horizontal="center" vertical="center" wrapText="1"/>
    </xf>
    <xf numFmtId="43" fontId="1" fillId="0" borderId="14" xfId="43" applyNumberFormat="1" applyFont="1" applyFill="1" applyBorder="1" applyAlignment="1">
      <alignment horizontal="center" vertical="center" wrapText="1"/>
    </xf>
    <xf numFmtId="0" fontId="22" fillId="0" borderId="12" xfId="43" applyFont="1" applyFill="1" applyBorder="1" applyAlignment="1">
      <alignment horizontal="center" vertical="center" wrapText="1"/>
    </xf>
    <xf numFmtId="43" fontId="1" fillId="18" borderId="10" xfId="1" applyNumberFormat="1" applyFont="1" applyFill="1" applyBorder="1" applyAlignment="1">
      <alignment horizontal="center" vertical="center" wrapText="1"/>
    </xf>
    <xf numFmtId="43" fontId="21" fillId="0" borderId="13" xfId="1" applyNumberFormat="1" applyFont="1" applyFill="1" applyBorder="1" applyAlignment="1">
      <alignment horizontal="center" vertical="center" wrapText="1"/>
    </xf>
    <xf numFmtId="0" fontId="1" fillId="0" borderId="15" xfId="43" applyFill="1" applyBorder="1" applyAlignment="1">
      <alignment horizontal="left" vertical="center"/>
    </xf>
    <xf numFmtId="176" fontId="1" fillId="0" borderId="10" xfId="1" applyNumberFormat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176" fontId="1" fillId="0" borderId="16" xfId="1" applyNumberFormat="1" applyFill="1" applyBorder="1" applyAlignment="1">
      <alignment horizontal="center" vertical="center"/>
    </xf>
    <xf numFmtId="176" fontId="1" fillId="0" borderId="16" xfId="1" applyNumberFormat="1" applyFont="1" applyFill="1" applyBorder="1" applyAlignment="1">
      <alignment horizontal="center" vertical="center" wrapText="1"/>
    </xf>
    <xf numFmtId="176" fontId="1" fillId="0" borderId="1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176" fontId="1" fillId="0" borderId="10" xfId="1" applyNumberFormat="1" applyFill="1" applyBorder="1" applyAlignment="1">
      <alignment horizontal="center" vertical="center"/>
    </xf>
    <xf numFmtId="176" fontId="1" fillId="0" borderId="13" xfId="1" applyNumberFormat="1" applyFont="1" applyFill="1" applyBorder="1" applyAlignment="1">
      <alignment horizontal="center" vertical="center"/>
    </xf>
  </cellXfs>
  <cellStyles count="85">
    <cellStyle name="20% - 强调文字颜色 1 2" xfId="2"/>
    <cellStyle name="20% - 强调文字颜色 1 3" xfId="44"/>
    <cellStyle name="20% - 强调文字颜色 2 2" xfId="3"/>
    <cellStyle name="20% - 强调文字颜色 2 3" xfId="45"/>
    <cellStyle name="20% - 强调文字颜色 3 2" xfId="4"/>
    <cellStyle name="20% - 强调文字颜色 3 3" xfId="46"/>
    <cellStyle name="20% - 强调文字颜色 4 2" xfId="5"/>
    <cellStyle name="20% - 强调文字颜色 4 3" xfId="47"/>
    <cellStyle name="20% - 强调文字颜色 5 2" xfId="6"/>
    <cellStyle name="20% - 强调文字颜色 5 3" xfId="48"/>
    <cellStyle name="20% - 强调文字颜色 6 2" xfId="7"/>
    <cellStyle name="20% - 强调文字颜色 6 3" xfId="49"/>
    <cellStyle name="40% - 强调文字颜色 1 2" xfId="8"/>
    <cellStyle name="40% - 强调文字颜色 1 3" xfId="50"/>
    <cellStyle name="40% - 强调文字颜色 2 2" xfId="9"/>
    <cellStyle name="40% - 强调文字颜色 2 3" xfId="51"/>
    <cellStyle name="40% - 强调文字颜色 3 2" xfId="10"/>
    <cellStyle name="40% - 强调文字颜色 3 3" xfId="52"/>
    <cellStyle name="40% - 强调文字颜色 4 2" xfId="11"/>
    <cellStyle name="40% - 强调文字颜色 4 3" xfId="53"/>
    <cellStyle name="40% - 强调文字颜色 5 2" xfId="12"/>
    <cellStyle name="40% - 强调文字颜色 5 3" xfId="54"/>
    <cellStyle name="40% - 强调文字颜色 6 2" xfId="13"/>
    <cellStyle name="40% - 强调文字颜色 6 3" xfId="55"/>
    <cellStyle name="60% - 强调文字颜色 1 2" xfId="14"/>
    <cellStyle name="60% - 强调文字颜色 1 3" xfId="56"/>
    <cellStyle name="60% - 强调文字颜色 2 2" xfId="15"/>
    <cellStyle name="60% - 强调文字颜色 2 3" xfId="57"/>
    <cellStyle name="60% - 强调文字颜色 3 2" xfId="16"/>
    <cellStyle name="60% - 强调文字颜色 3 3" xfId="58"/>
    <cellStyle name="60% - 强调文字颜色 4 2" xfId="17"/>
    <cellStyle name="60% - 强调文字颜色 4 3" xfId="59"/>
    <cellStyle name="60% - 强调文字颜色 5 2" xfId="18"/>
    <cellStyle name="60% - 强调文字颜色 5 3" xfId="60"/>
    <cellStyle name="60% - 强调文字颜色 6 2" xfId="19"/>
    <cellStyle name="60% - 强调文字颜色 6 3" xfId="61"/>
    <cellStyle name="标题 1 2" xfId="21"/>
    <cellStyle name="标题 1 3" xfId="63"/>
    <cellStyle name="标题 2 2" xfId="22"/>
    <cellStyle name="标题 2 3" xfId="64"/>
    <cellStyle name="标题 3 2" xfId="23"/>
    <cellStyle name="标题 3 3" xfId="65"/>
    <cellStyle name="标题 4 2" xfId="24"/>
    <cellStyle name="标题 4 3" xfId="66"/>
    <cellStyle name="标题 5" xfId="20"/>
    <cellStyle name="标题 6" xfId="62"/>
    <cellStyle name="差 2" xfId="25"/>
    <cellStyle name="差 3" xfId="67"/>
    <cellStyle name="常规" xfId="0" builtinId="0"/>
    <cellStyle name="常规 2" xfId="1"/>
    <cellStyle name="常规 3" xfId="43"/>
    <cellStyle name="好 2" xfId="26"/>
    <cellStyle name="好 3" xfId="68"/>
    <cellStyle name="汇总 2" xfId="27"/>
    <cellStyle name="汇总 3" xfId="69"/>
    <cellStyle name="计算 2" xfId="28"/>
    <cellStyle name="计算 3" xfId="70"/>
    <cellStyle name="检查单元格 2" xfId="29"/>
    <cellStyle name="检查单元格 3" xfId="71"/>
    <cellStyle name="解释性文本 2" xfId="30"/>
    <cellStyle name="解释性文本 3" xfId="72"/>
    <cellStyle name="警告文本 2" xfId="31"/>
    <cellStyle name="警告文本 3" xfId="73"/>
    <cellStyle name="链接单元格 2" xfId="32"/>
    <cellStyle name="链接单元格 3" xfId="74"/>
    <cellStyle name="强调文字颜色 1 2" xfId="33"/>
    <cellStyle name="强调文字颜色 1 3" xfId="75"/>
    <cellStyle name="强调文字颜色 2 2" xfId="34"/>
    <cellStyle name="强调文字颜色 2 3" xfId="76"/>
    <cellStyle name="强调文字颜色 3 2" xfId="35"/>
    <cellStyle name="强调文字颜色 3 3" xfId="77"/>
    <cellStyle name="强调文字颜色 4 2" xfId="36"/>
    <cellStyle name="强调文字颜色 4 3" xfId="78"/>
    <cellStyle name="强调文字颜色 5 2" xfId="37"/>
    <cellStyle name="强调文字颜色 5 3" xfId="79"/>
    <cellStyle name="强调文字颜色 6 2" xfId="38"/>
    <cellStyle name="强调文字颜色 6 3" xfId="80"/>
    <cellStyle name="适中 2" xfId="39"/>
    <cellStyle name="适中 3" xfId="81"/>
    <cellStyle name="输出 2" xfId="40"/>
    <cellStyle name="输出 3" xfId="82"/>
    <cellStyle name="输入 2" xfId="41"/>
    <cellStyle name="输入 3" xfId="83"/>
    <cellStyle name="注释 2" xfId="42"/>
    <cellStyle name="注释 3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2" sqref="A2"/>
    </sheetView>
  </sheetViews>
  <sheetFormatPr defaultRowHeight="13.5" x14ac:dyDescent="0.15"/>
  <cols>
    <col min="4" max="4" width="10.375" customWidth="1"/>
    <col min="8" max="8" width="18.25" bestFit="1" customWidth="1"/>
    <col min="9" max="9" width="15.75" bestFit="1" customWidth="1"/>
    <col min="10" max="11" width="18.25" bestFit="1" customWidth="1"/>
    <col min="12" max="12" width="15.75" bestFit="1" customWidth="1"/>
    <col min="13" max="13" width="18.25" bestFit="1" customWidth="1"/>
  </cols>
  <sheetData>
    <row r="1" spans="1:17" ht="21.75" x14ac:dyDescent="0.15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4.25" x14ac:dyDescent="0.15">
      <c r="A2" s="8"/>
      <c r="B2" s="9"/>
      <c r="C2" s="9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0</v>
      </c>
    </row>
    <row r="3" spans="1:17" ht="14.25" x14ac:dyDescent="0.15">
      <c r="A3" s="40" t="s">
        <v>1</v>
      </c>
      <c r="B3" s="41"/>
      <c r="C3" s="41"/>
      <c r="D3" s="42" t="s">
        <v>2</v>
      </c>
      <c r="E3" s="36" t="s">
        <v>3</v>
      </c>
      <c r="F3" s="36"/>
      <c r="G3" s="36"/>
      <c r="H3" s="37" t="s">
        <v>4</v>
      </c>
      <c r="I3" s="37"/>
      <c r="J3" s="37"/>
      <c r="K3" s="38" t="s">
        <v>5</v>
      </c>
      <c r="L3" s="38"/>
      <c r="M3" s="38"/>
      <c r="N3" s="38" t="s">
        <v>6</v>
      </c>
      <c r="O3" s="38"/>
      <c r="P3" s="38"/>
      <c r="Q3" s="39"/>
    </row>
    <row r="4" spans="1:17" ht="14.25" x14ac:dyDescent="0.15">
      <c r="A4" s="33"/>
      <c r="B4" s="34"/>
      <c r="C4" s="34"/>
      <c r="D4" s="43"/>
      <c r="E4" s="32" t="s">
        <v>7</v>
      </c>
      <c r="F4" s="31" t="s">
        <v>8</v>
      </c>
      <c r="G4" s="31" t="s">
        <v>9</v>
      </c>
      <c r="H4" s="31" t="s">
        <v>7</v>
      </c>
      <c r="I4" s="31" t="s">
        <v>10</v>
      </c>
      <c r="J4" s="31" t="s">
        <v>11</v>
      </c>
      <c r="K4" s="32" t="s">
        <v>7</v>
      </c>
      <c r="L4" s="31" t="s">
        <v>10</v>
      </c>
      <c r="M4" s="31" t="s">
        <v>11</v>
      </c>
      <c r="N4" s="32" t="s">
        <v>7</v>
      </c>
      <c r="O4" s="31" t="s">
        <v>8</v>
      </c>
      <c r="P4" s="44" t="s">
        <v>9</v>
      </c>
      <c r="Q4" s="45"/>
    </row>
    <row r="5" spans="1:17" ht="28.5" x14ac:dyDescent="0.15">
      <c r="A5" s="33"/>
      <c r="B5" s="34"/>
      <c r="C5" s="34"/>
      <c r="D5" s="43"/>
      <c r="E5" s="32"/>
      <c r="F5" s="31"/>
      <c r="G5" s="31"/>
      <c r="H5" s="31"/>
      <c r="I5" s="32"/>
      <c r="J5" s="32"/>
      <c r="K5" s="32"/>
      <c r="L5" s="32"/>
      <c r="M5" s="32"/>
      <c r="N5" s="32"/>
      <c r="O5" s="31"/>
      <c r="P5" s="4" t="s">
        <v>12</v>
      </c>
      <c r="Q5" s="5" t="s">
        <v>13</v>
      </c>
    </row>
    <row r="6" spans="1:17" ht="14.25" x14ac:dyDescent="0.15">
      <c r="A6" s="33" t="s">
        <v>14</v>
      </c>
      <c r="B6" s="34" t="s">
        <v>15</v>
      </c>
      <c r="C6" s="34" t="s">
        <v>16</v>
      </c>
      <c r="D6" s="14" t="s">
        <v>17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10">
        <v>13</v>
      </c>
    </row>
    <row r="7" spans="1:17" ht="14.25" x14ac:dyDescent="0.15">
      <c r="A7" s="33"/>
      <c r="B7" s="34"/>
      <c r="C7" s="34"/>
      <c r="D7" s="15" t="s">
        <v>7</v>
      </c>
      <c r="E7" s="16">
        <v>0</v>
      </c>
      <c r="F7" s="16">
        <v>0</v>
      </c>
      <c r="G7" s="16">
        <v>0</v>
      </c>
      <c r="H7" s="16">
        <f>I7+J7</f>
        <v>8475161.0800000001</v>
      </c>
      <c r="I7" s="16">
        <f>SUM(I8:I22)</f>
        <v>314190.53000000003</v>
      </c>
      <c r="J7" s="16">
        <f>SUM(J8:J22)</f>
        <v>8160970.5499999998</v>
      </c>
      <c r="K7" s="16">
        <f>L7+M7</f>
        <v>8475161.0800000001</v>
      </c>
      <c r="L7" s="16">
        <f>SUM(L8:L22)</f>
        <v>314190.53000000003</v>
      </c>
      <c r="M7" s="16">
        <f>SUM(M8:M22)</f>
        <v>8160970.5499999998</v>
      </c>
      <c r="N7" s="16">
        <v>0</v>
      </c>
      <c r="O7" s="16">
        <v>0</v>
      </c>
      <c r="P7" s="16">
        <v>0</v>
      </c>
      <c r="Q7" s="29">
        <v>0</v>
      </c>
    </row>
    <row r="8" spans="1:17" ht="22.5" x14ac:dyDescent="0.15">
      <c r="A8" s="18" t="s">
        <v>24</v>
      </c>
      <c r="B8" s="19" t="s">
        <v>25</v>
      </c>
      <c r="C8" s="19" t="s">
        <v>26</v>
      </c>
      <c r="D8" s="17" t="s">
        <v>40</v>
      </c>
      <c r="E8" s="11"/>
      <c r="F8" s="11"/>
      <c r="G8" s="11"/>
      <c r="H8" s="13">
        <f t="shared" ref="H8:H22" si="0">I8+J8</f>
        <v>659968.06999999995</v>
      </c>
      <c r="I8" s="11">
        <v>0</v>
      </c>
      <c r="J8" s="13">
        <v>659968.06999999995</v>
      </c>
      <c r="K8" s="13">
        <f t="shared" ref="K8:K22" si="1">L8+M8</f>
        <v>659968.06999999995</v>
      </c>
      <c r="L8" s="11">
        <v>0</v>
      </c>
      <c r="M8" s="13">
        <v>659968.06999999995</v>
      </c>
      <c r="N8" s="11"/>
      <c r="O8" s="11"/>
      <c r="P8" s="11"/>
      <c r="Q8" s="12"/>
    </row>
    <row r="9" spans="1:17" ht="14.25" x14ac:dyDescent="0.15">
      <c r="A9" s="18" t="s">
        <v>24</v>
      </c>
      <c r="B9" s="19" t="s">
        <v>27</v>
      </c>
      <c r="C9" s="19" t="s">
        <v>28</v>
      </c>
      <c r="D9" s="17" t="s">
        <v>41</v>
      </c>
      <c r="E9" s="11"/>
      <c r="F9" s="11"/>
      <c r="G9" s="11"/>
      <c r="H9" s="13">
        <f t="shared" si="0"/>
        <v>471140.54</v>
      </c>
      <c r="I9" s="11">
        <v>0</v>
      </c>
      <c r="J9" s="13">
        <v>471140.54</v>
      </c>
      <c r="K9" s="13">
        <f t="shared" si="1"/>
        <v>471140.54</v>
      </c>
      <c r="L9" s="11">
        <v>0</v>
      </c>
      <c r="M9" s="13">
        <v>471140.54</v>
      </c>
      <c r="N9" s="11"/>
      <c r="O9" s="11"/>
      <c r="P9" s="11"/>
      <c r="Q9" s="12"/>
    </row>
    <row r="10" spans="1:17" ht="22.5" x14ac:dyDescent="0.15">
      <c r="A10" s="18" t="s">
        <v>24</v>
      </c>
      <c r="B10" s="19" t="s">
        <v>37</v>
      </c>
      <c r="C10" s="19" t="s">
        <v>23</v>
      </c>
      <c r="D10" s="17" t="s">
        <v>42</v>
      </c>
      <c r="E10" s="11"/>
      <c r="F10" s="11"/>
      <c r="G10" s="11"/>
      <c r="H10" s="13">
        <f t="shared" si="0"/>
        <v>392991.54000000004</v>
      </c>
      <c r="I10" s="11">
        <v>0</v>
      </c>
      <c r="J10" s="13">
        <f>206764+186227.54</f>
        <v>392991.54000000004</v>
      </c>
      <c r="K10" s="13">
        <f t="shared" si="1"/>
        <v>392991.54000000004</v>
      </c>
      <c r="L10" s="11">
        <v>0</v>
      </c>
      <c r="M10" s="13">
        <f>206764+186227.54</f>
        <v>392991.54000000004</v>
      </c>
      <c r="N10" s="11"/>
      <c r="O10" s="11"/>
      <c r="P10" s="11"/>
      <c r="Q10" s="12"/>
    </row>
    <row r="11" spans="1:17" ht="14.25" x14ac:dyDescent="0.15">
      <c r="A11" s="18" t="s">
        <v>22</v>
      </c>
      <c r="B11" s="19" t="s">
        <v>23</v>
      </c>
      <c r="C11" s="7" t="s">
        <v>18</v>
      </c>
      <c r="D11" s="17" t="s">
        <v>19</v>
      </c>
      <c r="E11" s="11"/>
      <c r="F11" s="11"/>
      <c r="G11" s="11"/>
      <c r="H11" s="13">
        <f>I11+J11</f>
        <v>314190.53000000003</v>
      </c>
      <c r="I11" s="28">
        <v>314190.53000000003</v>
      </c>
      <c r="J11" s="13">
        <v>0</v>
      </c>
      <c r="K11" s="13">
        <f>L11+M11</f>
        <v>314190.53000000003</v>
      </c>
      <c r="L11" s="28">
        <v>314190.53000000003</v>
      </c>
      <c r="M11" s="13">
        <v>0</v>
      </c>
      <c r="N11" s="11"/>
      <c r="O11" s="11"/>
      <c r="P11" s="11"/>
      <c r="Q11" s="12"/>
    </row>
    <row r="12" spans="1:17" ht="22.5" x14ac:dyDescent="0.15">
      <c r="A12" s="18" t="s">
        <v>22</v>
      </c>
      <c r="B12" s="19" t="s">
        <v>23</v>
      </c>
      <c r="C12" s="19" t="s">
        <v>29</v>
      </c>
      <c r="D12" s="17" t="s">
        <v>43</v>
      </c>
      <c r="E12" s="11"/>
      <c r="F12" s="11"/>
      <c r="G12" s="11"/>
      <c r="H12" s="13">
        <f t="shared" si="0"/>
        <v>146314</v>
      </c>
      <c r="I12" s="11">
        <v>0</v>
      </c>
      <c r="J12" s="13">
        <f>116500+29814</f>
        <v>146314</v>
      </c>
      <c r="K12" s="13">
        <f t="shared" si="1"/>
        <v>146314</v>
      </c>
      <c r="L12" s="11">
        <v>0</v>
      </c>
      <c r="M12" s="13">
        <f>116500+29814</f>
        <v>146314</v>
      </c>
      <c r="N12" s="11"/>
      <c r="O12" s="11"/>
      <c r="P12" s="11"/>
      <c r="Q12" s="12"/>
    </row>
    <row r="13" spans="1:17" ht="22.5" x14ac:dyDescent="0.15">
      <c r="A13" s="18" t="s">
        <v>22</v>
      </c>
      <c r="B13" s="19" t="s">
        <v>23</v>
      </c>
      <c r="C13" s="19" t="s">
        <v>30</v>
      </c>
      <c r="D13" s="17" t="s">
        <v>44</v>
      </c>
      <c r="E13" s="11"/>
      <c r="F13" s="11"/>
      <c r="G13" s="11"/>
      <c r="H13" s="13">
        <f t="shared" si="0"/>
        <v>120000</v>
      </c>
      <c r="I13" s="11">
        <v>0</v>
      </c>
      <c r="J13" s="13">
        <v>120000</v>
      </c>
      <c r="K13" s="13">
        <f t="shared" si="1"/>
        <v>120000</v>
      </c>
      <c r="L13" s="11">
        <v>0</v>
      </c>
      <c r="M13" s="13">
        <v>120000</v>
      </c>
      <c r="N13" s="11"/>
      <c r="O13" s="11"/>
      <c r="P13" s="11"/>
      <c r="Q13" s="12"/>
    </row>
    <row r="14" spans="1:17" ht="22.5" x14ac:dyDescent="0.15">
      <c r="A14" s="18" t="s">
        <v>22</v>
      </c>
      <c r="B14" s="19" t="s">
        <v>25</v>
      </c>
      <c r="C14" s="19" t="s">
        <v>28</v>
      </c>
      <c r="D14" s="17" t="s">
        <v>45</v>
      </c>
      <c r="E14" s="11"/>
      <c r="F14" s="11"/>
      <c r="G14" s="11"/>
      <c r="H14" s="13">
        <f t="shared" si="0"/>
        <v>734167</v>
      </c>
      <c r="I14" s="11">
        <v>0</v>
      </c>
      <c r="J14" s="13">
        <f>628367+105800</f>
        <v>734167</v>
      </c>
      <c r="K14" s="13">
        <f t="shared" si="1"/>
        <v>734167</v>
      </c>
      <c r="L14" s="11">
        <v>0</v>
      </c>
      <c r="M14" s="13">
        <f>628367+105800</f>
        <v>734167</v>
      </c>
      <c r="N14" s="11"/>
      <c r="O14" s="11"/>
      <c r="P14" s="11"/>
      <c r="Q14" s="12"/>
    </row>
    <row r="15" spans="1:17" ht="22.5" x14ac:dyDescent="0.15">
      <c r="A15" s="18" t="s">
        <v>22</v>
      </c>
      <c r="B15" s="19" t="s">
        <v>27</v>
      </c>
      <c r="C15" s="19" t="s">
        <v>26</v>
      </c>
      <c r="D15" s="17" t="s">
        <v>46</v>
      </c>
      <c r="E15" s="11"/>
      <c r="F15" s="11"/>
      <c r="G15" s="11"/>
      <c r="H15" s="13">
        <f t="shared" si="0"/>
        <v>1548869.42</v>
      </c>
      <c r="I15" s="11">
        <v>0</v>
      </c>
      <c r="J15" s="13">
        <v>1548869.42</v>
      </c>
      <c r="K15" s="13">
        <f t="shared" si="1"/>
        <v>1548869.42</v>
      </c>
      <c r="L15" s="11">
        <v>0</v>
      </c>
      <c r="M15" s="13">
        <v>1548869.42</v>
      </c>
      <c r="N15" s="11"/>
      <c r="O15" s="11"/>
      <c r="P15" s="11"/>
      <c r="Q15" s="12"/>
    </row>
    <row r="16" spans="1:17" ht="22.5" x14ac:dyDescent="0.15">
      <c r="A16" s="18" t="s">
        <v>22</v>
      </c>
      <c r="B16" s="19" t="s">
        <v>31</v>
      </c>
      <c r="C16" s="19" t="s">
        <v>28</v>
      </c>
      <c r="D16" s="17" t="s">
        <v>47</v>
      </c>
      <c r="E16" s="11"/>
      <c r="F16" s="11"/>
      <c r="G16" s="11"/>
      <c r="H16" s="13">
        <f t="shared" si="0"/>
        <v>599302.19999999995</v>
      </c>
      <c r="I16" s="11">
        <v>0</v>
      </c>
      <c r="J16" s="13">
        <f>50600+293120.2+78280+127813+49489</f>
        <v>599302.19999999995</v>
      </c>
      <c r="K16" s="13">
        <f t="shared" si="1"/>
        <v>599302.19999999995</v>
      </c>
      <c r="L16" s="11">
        <v>0</v>
      </c>
      <c r="M16" s="13">
        <f>50600+293120.2+78280+127813+49489</f>
        <v>599302.19999999995</v>
      </c>
      <c r="N16" s="11"/>
      <c r="O16" s="11"/>
      <c r="P16" s="11"/>
      <c r="Q16" s="12"/>
    </row>
    <row r="17" spans="1:17" ht="22.5" x14ac:dyDescent="0.15">
      <c r="A17" s="18" t="s">
        <v>22</v>
      </c>
      <c r="B17" s="19" t="s">
        <v>32</v>
      </c>
      <c r="C17" s="19" t="s">
        <v>28</v>
      </c>
      <c r="D17" s="17" t="s">
        <v>48</v>
      </c>
      <c r="E17" s="11"/>
      <c r="F17" s="11"/>
      <c r="G17" s="11"/>
      <c r="H17" s="13">
        <f t="shared" si="0"/>
        <v>959365.63</v>
      </c>
      <c r="I17" s="11">
        <v>0</v>
      </c>
      <c r="J17" s="13">
        <f>74661.63+433840+116064+334800</f>
        <v>959365.63</v>
      </c>
      <c r="K17" s="13">
        <f t="shared" si="1"/>
        <v>959365.63</v>
      </c>
      <c r="L17" s="11">
        <v>0</v>
      </c>
      <c r="M17" s="13">
        <f>74661.63+433840+116064+334800</f>
        <v>959365.63</v>
      </c>
      <c r="N17" s="11"/>
      <c r="O17" s="11"/>
      <c r="P17" s="11"/>
      <c r="Q17" s="12"/>
    </row>
    <row r="18" spans="1:17" ht="22.5" x14ac:dyDescent="0.15">
      <c r="A18" s="18" t="s">
        <v>22</v>
      </c>
      <c r="B18" s="19" t="s">
        <v>33</v>
      </c>
      <c r="C18" s="19" t="s">
        <v>28</v>
      </c>
      <c r="D18" s="17" t="s">
        <v>49</v>
      </c>
      <c r="E18" s="11"/>
      <c r="F18" s="11"/>
      <c r="G18" s="11"/>
      <c r="H18" s="13">
        <f t="shared" si="0"/>
        <v>147000</v>
      </c>
      <c r="I18" s="11">
        <v>0</v>
      </c>
      <c r="J18" s="13">
        <v>147000</v>
      </c>
      <c r="K18" s="13">
        <f t="shared" si="1"/>
        <v>147000</v>
      </c>
      <c r="L18" s="11">
        <v>0</v>
      </c>
      <c r="M18" s="13">
        <v>147000</v>
      </c>
      <c r="N18" s="11"/>
      <c r="O18" s="11"/>
      <c r="P18" s="11"/>
      <c r="Q18" s="12"/>
    </row>
    <row r="19" spans="1:17" ht="22.5" x14ac:dyDescent="0.15">
      <c r="A19" s="18" t="s">
        <v>34</v>
      </c>
      <c r="B19" s="19" t="s">
        <v>23</v>
      </c>
      <c r="C19" s="19" t="s">
        <v>30</v>
      </c>
      <c r="D19" s="17" t="s">
        <v>50</v>
      </c>
      <c r="E19" s="11"/>
      <c r="F19" s="11"/>
      <c r="G19" s="11"/>
      <c r="H19" s="13">
        <f t="shared" si="0"/>
        <v>12000</v>
      </c>
      <c r="I19" s="11">
        <v>0</v>
      </c>
      <c r="J19" s="13">
        <v>12000</v>
      </c>
      <c r="K19" s="13">
        <f t="shared" si="1"/>
        <v>12000</v>
      </c>
      <c r="L19" s="11">
        <v>0</v>
      </c>
      <c r="M19" s="13">
        <v>12000</v>
      </c>
      <c r="N19" s="11"/>
      <c r="O19" s="11"/>
      <c r="P19" s="11"/>
      <c r="Q19" s="12"/>
    </row>
    <row r="20" spans="1:17" ht="22.5" x14ac:dyDescent="0.15">
      <c r="A20" s="18" t="s">
        <v>34</v>
      </c>
      <c r="B20" s="19" t="s">
        <v>33</v>
      </c>
      <c r="C20" s="19" t="s">
        <v>28</v>
      </c>
      <c r="D20" s="17" t="s">
        <v>51</v>
      </c>
      <c r="E20" s="11"/>
      <c r="F20" s="11"/>
      <c r="G20" s="11"/>
      <c r="H20" s="13">
        <f t="shared" si="0"/>
        <v>950000</v>
      </c>
      <c r="I20" s="11">
        <v>0</v>
      </c>
      <c r="J20" s="13">
        <v>950000</v>
      </c>
      <c r="K20" s="13">
        <f t="shared" si="1"/>
        <v>950000</v>
      </c>
      <c r="L20" s="11">
        <v>0</v>
      </c>
      <c r="M20" s="13">
        <v>950000</v>
      </c>
      <c r="N20" s="11"/>
      <c r="O20" s="11"/>
      <c r="P20" s="11"/>
      <c r="Q20" s="12"/>
    </row>
    <row r="21" spans="1:17" ht="22.5" x14ac:dyDescent="0.15">
      <c r="A21" s="18" t="s">
        <v>35</v>
      </c>
      <c r="B21" s="19" t="s">
        <v>23</v>
      </c>
      <c r="C21" s="19" t="s">
        <v>36</v>
      </c>
      <c r="D21" s="17" t="s">
        <v>52</v>
      </c>
      <c r="E21" s="11"/>
      <c r="F21" s="11"/>
      <c r="G21" s="11"/>
      <c r="H21" s="13">
        <f t="shared" si="0"/>
        <v>395900</v>
      </c>
      <c r="I21" s="11">
        <v>0</v>
      </c>
      <c r="J21" s="13">
        <f>135900+260000</f>
        <v>395900</v>
      </c>
      <c r="K21" s="13">
        <f t="shared" si="1"/>
        <v>395900</v>
      </c>
      <c r="L21" s="11">
        <v>0</v>
      </c>
      <c r="M21" s="13">
        <f>135900+260000</f>
        <v>395900</v>
      </c>
      <c r="N21" s="11"/>
      <c r="O21" s="11"/>
      <c r="P21" s="11"/>
      <c r="Q21" s="12"/>
    </row>
    <row r="22" spans="1:17" ht="22.5" x14ac:dyDescent="0.15">
      <c r="A22" s="24" t="s">
        <v>35</v>
      </c>
      <c r="B22" s="22" t="s">
        <v>25</v>
      </c>
      <c r="C22" s="22" t="s">
        <v>38</v>
      </c>
      <c r="D22" s="27" t="s">
        <v>39</v>
      </c>
      <c r="E22" s="25"/>
      <c r="F22" s="25"/>
      <c r="G22" s="25"/>
      <c r="H22" s="13">
        <f t="shared" si="0"/>
        <v>1023952.15</v>
      </c>
      <c r="I22" s="25">
        <v>0</v>
      </c>
      <c r="J22" s="25">
        <v>1023952.15</v>
      </c>
      <c r="K22" s="13">
        <f t="shared" si="1"/>
        <v>1023952.15</v>
      </c>
      <c r="L22" s="25">
        <v>0</v>
      </c>
      <c r="M22" s="25">
        <v>1023952.15</v>
      </c>
      <c r="N22" s="25"/>
      <c r="O22" s="25"/>
      <c r="P22" s="25"/>
      <c r="Q22" s="26"/>
    </row>
    <row r="23" spans="1:17" ht="14.25" x14ac:dyDescent="0.15">
      <c r="A23" s="30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14.25" x14ac:dyDescent="0.15">
      <c r="A24" s="23" t="s">
        <v>21</v>
      </c>
      <c r="B24" s="23"/>
      <c r="C24" s="23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</sheetData>
  <mergeCells count="23">
    <mergeCell ref="A1:Q1"/>
    <mergeCell ref="E3:G3"/>
    <mergeCell ref="H3:J3"/>
    <mergeCell ref="K3:M3"/>
    <mergeCell ref="N3:Q3"/>
    <mergeCell ref="A3:C5"/>
    <mergeCell ref="D3:D5"/>
    <mergeCell ref="P4:Q4"/>
    <mergeCell ref="J4:J5"/>
    <mergeCell ref="N4:N5"/>
    <mergeCell ref="E4:E5"/>
    <mergeCell ref="F4:F5"/>
    <mergeCell ref="G4:G5"/>
    <mergeCell ref="H4:H5"/>
    <mergeCell ref="K4:K5"/>
    <mergeCell ref="A23:Q23"/>
    <mergeCell ref="I4:I5"/>
    <mergeCell ref="O4:O5"/>
    <mergeCell ref="L4:L5"/>
    <mergeCell ref="M4:M5"/>
    <mergeCell ref="A6:A7"/>
    <mergeCell ref="B6:B7"/>
    <mergeCell ref="C6:C7"/>
  </mergeCells>
  <phoneticPr fontId="2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一般公共预算财政拨款收入支出决算批复表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2020-09-24T02:56:29Z</dcterms:created>
  <dcterms:modified xsi:type="dcterms:W3CDTF">2020-11-19T01:37:42Z</dcterms:modified>
</cp:coreProperties>
</file>